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109\рабочая папка2\Приложение к договору ПЕРЕОРОДКИ\"/>
    </mc:Choice>
  </mc:AlternateContent>
  <xr:revisionPtr revIDLastSave="0" documentId="8_{0D1813AB-5F20-479F-8030-FE6365F004D0}" xr6:coauthVersionLast="47" xr6:coauthVersionMax="47" xr10:uidLastSave="{00000000-0000-0000-0000-000000000000}"/>
  <bookViews>
    <workbookView xWindow="-120" yWindow="-120" windowWidth="29040" windowHeight="15840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10" i="1"/>
  <c r="G15" i="1" l="1"/>
  <c r="G19" i="1"/>
  <c r="G21" i="1"/>
  <c r="C10" i="1" s="1"/>
  <c r="F21" i="1" s="1"/>
  <c r="D10" i="1"/>
  <c r="G20" i="1"/>
  <c r="G18" i="1"/>
  <c r="G17" i="1"/>
  <c r="G16" i="1"/>
  <c r="G14" i="1"/>
  <c r="G13" i="1"/>
  <c r="G12" i="1"/>
  <c r="F12" i="1" s="1"/>
  <c r="G11" i="1"/>
  <c r="G10" i="1"/>
  <c r="F17" i="1" l="1"/>
  <c r="F16" i="1"/>
  <c r="F13" i="1"/>
  <c r="F18" i="1"/>
  <c r="F19" i="1"/>
  <c r="F11" i="1"/>
  <c r="F14" i="1"/>
  <c r="F20" i="1"/>
  <c r="F15" i="1"/>
  <c r="F10" i="1"/>
</calcChain>
</file>

<file path=xl/sharedStrings.xml><?xml version="1.0" encoding="utf-8"?>
<sst xmlns="http://schemas.openxmlformats.org/spreadsheetml/2006/main" count="20" uniqueCount="19">
  <si>
    <t>Изделие производится по индивидуальным характеристикам Заказчика. Обмену и возврату не подлежит.</t>
  </si>
  <si>
    <t>Заказчик _____________________/_____________________</t>
  </si>
  <si>
    <t>Исполнитель ________________/_Иванов А. О.</t>
  </si>
  <si>
    <t>РАЗНИЦА С ПРОЕМОМ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</si>
  <si>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</si>
  <si>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</si>
  <si>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</si>
  <si>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</si>
  <si>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</si>
  <si>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</si>
  <si>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</si>
  <si>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</si>
  <si>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</si>
  <si>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</si>
  <si>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Заказ-приложение 2 к договору №</t>
  </si>
  <si>
    <t>3 полотна в проеме</t>
  </si>
  <si>
    <t>Схема монтажа раздвижной перегородки в горизонтальном разрезе. Вар.1</t>
  </si>
  <si>
    <t>Схема монтажа раздвижной перегородки в горизонтальном разрезе. Вар.2</t>
  </si>
  <si>
    <t xml:space="preserve">Схема монтажа раздвижной перегородки в вертикальном разрезе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</si>
</sst>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0" xfId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5</xdr:col>
      <xdr:colOff>353483</xdr:colOff>
      <xdr:row>63</xdr:row>
      <xdr:rowOff>129090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C76536-E70B-5B06-B017-12EAC9272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3" y="9271000"/>
          <a:ext cx="7772400" cy="3367590"/>
        </a:xfrm>
        <a:prstGeom prst="rect">
          <a:avLst/>
        </a:prstGeom>
      </xdr:spPr>
    </xdr:pic>
    <xdr:clientData/>
  </xdr:twoCellAnchor>
  <xdr:twoCellAnchor editAs="oneCell">
    <xdr:from>
      <xdr:col>1</xdr:col>
      <xdr:colOff>116418</xdr:colOff>
      <xdr:row>66</xdr:row>
      <xdr:rowOff>84667</xdr:rowOff>
    </xdr:from>
    <xdr:to>
      <xdr:col>5</xdr:col>
      <xdr:colOff>469901</xdr:colOff>
      <xdr:row>78</xdr:row>
      <xdr:rowOff>189439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2EA2B82-1849-9C45-D5F4-D11026EEF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1" y="13313834"/>
          <a:ext cx="7772400" cy="2390772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14</xdr:row>
      <xdr:rowOff>116416</xdr:rowOff>
    </xdr:from>
    <xdr:to>
      <xdr:col>5</xdr:col>
      <xdr:colOff>395817</xdr:colOff>
      <xdr:row>41</xdr:row>
      <xdr:rowOff>72916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1D1707D-7A6D-397A-3BCA-2122016C9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7" y="3143249"/>
          <a:ext cx="7772400" cy="51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87"/>
  <sheetViews>
    <sheetView tabSelected="1" view="pageBreakPreview" zoomScale="90" zoomScaleNormal="115" zoomScaleSheetLayoutView="90" workbookViewId="0">
      <selection activeCell="B13" sqref="B13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36.28515625" customWidth="1"/>
    <col min="6" max="6" width="16.42578125" customWidth="1"/>
    <col min="7" max="7" width="6" customWidth="1"/>
    <col min="8" max="8" width="8.42578125" customWidth="1"/>
  </cols>
  <sheetData>
    <row r="1" spans="1:8" ht="23.25" x14ac:dyDescent="0.35">
      <c r="B1" s="15" t="s">
        <v>14</v>
      </c>
      <c r="E1" s="15" t="s">
        <v>13</v>
      </c>
    </row>
    <row r="3" spans="1:8" x14ac:dyDescent="0.25">
      <c r="B3" t="s">
        <v>5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2"/>
      <c r="C6" s="3" t="s">
        <v>10</v>
      </c>
      <c r="D6" s="3" t="s">
        <v>11</v>
      </c>
      <c r="E6" s="5"/>
      <c r="F6" s="5"/>
      <c r="G6" s="11"/>
      <c r="H6" s="11"/>
    </row>
    <row r="7" spans="1:8" ht="23.25" x14ac:dyDescent="0.35">
      <c r="A7" s="12"/>
      <c r="B7" t="s">
        <v>4</v>
      </c>
      <c r="C7" s="14">
        <v>0</v>
      </c>
      <c r="D7" s="14">
        <v>0</v>
      </c>
      <c r="E7" s="4"/>
      <c r="F7" s="4"/>
      <c r="G7" s="11"/>
      <c r="H7" s="11"/>
    </row>
    <row r="8" spans="1:8" x14ac:dyDescent="0.25">
      <c r="A8" s="12"/>
      <c r="B8" s="21" t="s">
        <v>12</v>
      </c>
      <c r="C8" s="7" t="s">
        <v>6</v>
      </c>
      <c r="D8" s="7" t="s">
        <v>8</v>
      </c>
      <c r="E8" s="19" t="s">
        <v>9</v>
      </c>
      <c r="F8" s="16" t="s">
        <v>3</v>
      </c>
      <c r="G8" s="6"/>
      <c r="H8" s="6"/>
    </row>
    <row r="9" spans="1:8" x14ac:dyDescent="0.25">
      <c r="A9" s="12"/>
      <c r="B9" s="21"/>
      <c r="C9" s="7" t="s">
        <v>7</v>
      </c>
      <c r="D9" s="7" t="s">
        <v>7</v>
      </c>
      <c r="E9" s="20"/>
      <c r="F9" s="16"/>
      <c r="G9" s="6"/>
      <c r="H9" s="6"/>
    </row>
    <row r="10" spans="1:8" x14ac:dyDescent="0.25">
      <c r="A10" s="12"/>
      <c r="B10" s="13" t="s">
        <v>15</v>
      </c>
      <c r="C10" s="2">
        <f>_xlfn.CEILING.MATH(G21,5)</f>
        <v>40</v>
      </c>
      <c r="D10" s="2">
        <f>_xlfn.FLOOR.MATH(H21,5)</f>
        <v>-130</v>
      </c>
      <c r="E10" s="1">
        <v>3</v>
      </c>
      <c r="F10" s="17" t="e">
        <f>$C$7-(#REF!*#REF!)</f>
        <v>#REF!</v>
      </c>
      <c r="G10" s="6" t="e">
        <f>($C$7+30)/#REF!</f>
        <v>#REF!</v>
      </c>
      <c r="H10" s="6">
        <f>($D$7-130)</f>
        <v>-130</v>
      </c>
    </row>
    <row r="11" spans="1:8" x14ac:dyDescent="0.25">
      <c r="B11" s="9"/>
      <c r="C11" s="9"/>
      <c r="D11" s="9"/>
      <c r="E11" s="5"/>
      <c r="F11" s="17" t="e">
        <f>$C$7-(#REF!*#REF!)</f>
        <v>#REF!</v>
      </c>
      <c r="G11" s="6" t="e">
        <f>($C$7+60)/#REF!</f>
        <v>#REF!</v>
      </c>
      <c r="H11" s="6">
        <f t="shared" ref="H11:H21" si="0">($D$7-130)</f>
        <v>-130</v>
      </c>
    </row>
    <row r="12" spans="1:8" x14ac:dyDescent="0.25">
      <c r="B12" s="9"/>
      <c r="C12" s="9"/>
      <c r="D12" s="9"/>
      <c r="E12" s="5"/>
      <c r="F12" s="17" t="e">
        <f>$C$7-(#REF!*#REF!)+60</f>
        <v>#REF!</v>
      </c>
      <c r="G12" s="6" t="e">
        <f>($C$7+30+60)/#REF!</f>
        <v>#REF!</v>
      </c>
      <c r="H12" s="6">
        <f t="shared" si="0"/>
        <v>-130</v>
      </c>
    </row>
    <row r="13" spans="1:8" ht="26.25" x14ac:dyDescent="0.4">
      <c r="B13" s="18" t="s">
        <v>18</v>
      </c>
      <c r="C13" s="9"/>
      <c r="D13" s="9"/>
      <c r="E13" s="5"/>
      <c r="F13" s="17" t="e">
        <f>$C$7-(#REF!*#REF!)+120</f>
        <v>#REF!</v>
      </c>
      <c r="G13" s="6" t="e">
        <f>($C$7+60+120)/#REF!</f>
        <v>#REF!</v>
      </c>
      <c r="H13" s="6">
        <f t="shared" si="0"/>
        <v>-130</v>
      </c>
    </row>
    <row r="14" spans="1:8" x14ac:dyDescent="0.25">
      <c r="B14" s="8"/>
      <c r="C14" s="9"/>
      <c r="D14" s="9"/>
      <c r="E14" s="5"/>
      <c r="F14" s="17" t="e">
        <f>$C$7-(#REF!*#REF!)+120</f>
        <v>#REF!</v>
      </c>
      <c r="G14" s="6" t="e">
        <f>($C$7+30+120)/#REF!</f>
        <v>#REF!</v>
      </c>
      <c r="H14" s="6">
        <f t="shared" si="0"/>
        <v>-130</v>
      </c>
    </row>
    <row r="15" spans="1:8" x14ac:dyDescent="0.25">
      <c r="F15" s="17" t="e">
        <f>$C$7-(#REF!*#REF!)+180</f>
        <v>#REF!</v>
      </c>
      <c r="G15" s="6" t="e">
        <f>($C$7+30+180)/#REF!</f>
        <v>#REF!</v>
      </c>
      <c r="H15" s="6">
        <f t="shared" si="0"/>
        <v>-130</v>
      </c>
    </row>
    <row r="16" spans="1:8" x14ac:dyDescent="0.25">
      <c r="F16" s="17" t="e">
        <f>$C$7-(#REF!*#REF!)</f>
        <v>#REF!</v>
      </c>
      <c r="G16" s="6" t="e">
        <f>($C$7+60)/#REF!</f>
        <v>#REF!</v>
      </c>
      <c r="H16" s="6">
        <f t="shared" si="0"/>
        <v>-130</v>
      </c>
    </row>
    <row r="17" spans="6:8" x14ac:dyDescent="0.25">
      <c r="F17" s="17" t="e">
        <f>$C$7-(#REF!*#REF!)+120</f>
        <v>#REF!</v>
      </c>
      <c r="G17" s="6" t="e">
        <f>($C$7+60+120)/#REF!</f>
        <v>#REF!</v>
      </c>
      <c r="H17" s="6">
        <f t="shared" si="0"/>
        <v>-130</v>
      </c>
    </row>
    <row r="18" spans="6:8" x14ac:dyDescent="0.25">
      <c r="F18" s="17" t="e">
        <f>$C$7-(#REF!*#REF!)+240</f>
        <v>#REF!</v>
      </c>
      <c r="G18" s="6" t="e">
        <f>($C$7+60+240)/#REF!</f>
        <v>#REF!</v>
      </c>
      <c r="H18" s="6">
        <f t="shared" si="0"/>
        <v>-130</v>
      </c>
    </row>
    <row r="19" spans="6:8" x14ac:dyDescent="0.25">
      <c r="F19" s="17" t="e">
        <f>$C$7-(#REF!*#REF!)+360</f>
        <v>#REF!</v>
      </c>
      <c r="G19" s="6" t="e">
        <f>($C$7+60+360)/#REF!</f>
        <v>#REF!</v>
      </c>
      <c r="H19" s="6">
        <f t="shared" si="0"/>
        <v>-130</v>
      </c>
    </row>
    <row r="20" spans="6:8" x14ac:dyDescent="0.25">
      <c r="F20" s="17" t="e">
        <f>$C$7-(#REF!*#REF!)+60</f>
        <v>#REF!</v>
      </c>
      <c r="G20" s="6" t="e">
        <f>($C$7+60)/#REF!</f>
        <v>#REF!</v>
      </c>
      <c r="H20" s="6">
        <f t="shared" si="0"/>
        <v>-130</v>
      </c>
    </row>
    <row r="21" spans="6:8" x14ac:dyDescent="0.25">
      <c r="F21" s="17">
        <f>$C$7-(C10*E10)+120</f>
        <v>0</v>
      </c>
      <c r="G21" s="6">
        <f>($C$7+120)/E10</f>
        <v>40</v>
      </c>
      <c r="H21" s="6">
        <f t="shared" si="0"/>
        <v>-130</v>
      </c>
    </row>
    <row r="22" spans="6:8" x14ac:dyDescent="0.25">
      <c r="F22" s="10"/>
      <c r="G22" s="6"/>
      <c r="H22" s="6"/>
    </row>
    <row r="23" spans="6:8" x14ac:dyDescent="0.25">
      <c r="F23" s="10"/>
      <c r="G23" s="6"/>
      <c r="H23" s="6"/>
    </row>
    <row r="24" spans="6:8" x14ac:dyDescent="0.25">
      <c r="F24" s="10"/>
      <c r="G24" s="6"/>
      <c r="H24" s="6"/>
    </row>
    <row r="25" spans="6:8" x14ac:dyDescent="0.25">
      <c r="F25" s="10"/>
      <c r="G25" s="6"/>
      <c r="H25" s="6"/>
    </row>
    <row r="45" spans="2:2" ht="26.25" x14ac:dyDescent="0.4">
      <c r="B45" s="18" t="s">
        <v>16</v>
      </c>
    </row>
    <row r="66" spans="2:2" ht="26.25" x14ac:dyDescent="0.4">
      <c r="B66" s="22" t="s">
        <v>17</v>
      </c>
    </row>
    <row r="87" spans="2:4" x14ac:dyDescent="0.25">
      <c r="B87" t="s">
        <v>1</v>
      </c>
      <c r="D87" t="s">
        <v>2</v>
      </c>
    </row>
  </sheetData>
  <mergeCells count="2">
    <mergeCell ref="E8:E9"/>
    <mergeCell ref="B8:B9"/>
  </mergeCells>
  <conditionalFormatting sqref="F10:F25">
    <cfRule type="cellIs" dxfId="0" priority="1" operator="greaterThan">
      <formula>50</formula>
    </cfRule>
  </conditionalFormatting>
  <pageMargins left="0.25" right="0.25" top="0.75" bottom="0.75" header="0.3" footer="0.3"/>
  <pageSetup paperSize="9" scale="5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</cp:lastModifiedBy>
  <cp:lastPrinted>2023-04-24T10:33:02Z</cp:lastPrinted>
  <dcterms:created xsi:type="dcterms:W3CDTF">2022-12-21T05:28:14Z</dcterms:created>
  <dcterms:modified xsi:type="dcterms:W3CDTF">2023-04-25T08:29:30Z</dcterms:modified>
</cp:coreProperties>
</file>