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er109\рабочая папка2\Приложение к договору ПЕРЕГОРОДКИ\"/>
    </mc:Choice>
  </mc:AlternateContent>
  <xr:revisionPtr revIDLastSave="0" documentId="8_{3DE07FF5-8FED-4D91-9D60-ECAC9F9A2EF7}" xr6:coauthVersionLast="47" xr6:coauthVersionMax="47" xr10:uidLastSave="{00000000-0000-0000-0000-000000000000}"/>
  <bookViews>
    <workbookView xWindow="-120" yWindow="-120" windowWidth="29040" windowHeight="15840" xr2:uid="{49DE3D03-615F-4328-AA4A-866B7F92A53A}"/>
  </bookViews>
  <sheets>
    <sheet name="Калькулятор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10" i="1"/>
  <c r="G15" i="1" l="1"/>
  <c r="F15" i="1" s="1"/>
  <c r="G19" i="1"/>
  <c r="F19" i="1" s="1"/>
  <c r="G25" i="1"/>
  <c r="F25" i="1" s="1"/>
  <c r="D10" i="1"/>
  <c r="G24" i="1"/>
  <c r="C10" i="1" s="1"/>
  <c r="F24" i="1" s="1"/>
  <c r="G23" i="1"/>
  <c r="F23" i="1" s="1"/>
  <c r="G22" i="1"/>
  <c r="F22" i="1"/>
  <c r="G21" i="1"/>
  <c r="F21" i="1" s="1"/>
  <c r="G20" i="1"/>
  <c r="F20" i="1" s="1"/>
  <c r="G18" i="1"/>
  <c r="F18" i="1" s="1"/>
  <c r="G17" i="1"/>
  <c r="F17" i="1" s="1"/>
  <c r="G16" i="1"/>
  <c r="F16" i="1" s="1"/>
  <c r="G14" i="1"/>
  <c r="F14" i="1" s="1"/>
  <c r="G13" i="1"/>
  <c r="F13" i="1" s="1"/>
  <c r="G12" i="1"/>
  <c r="F12" i="1" s="1"/>
  <c r="G11" i="1"/>
  <c r="F11" i="1" s="1"/>
  <c r="G10" i="1"/>
  <c r="F10" i="1" l="1"/>
</calcChain>
</file>

<file path=xl/sharedStrings.xml><?xml version="1.0" encoding="utf-8"?>
<sst xmlns="http://schemas.openxmlformats.org/spreadsheetml/2006/main" count="18" uniqueCount="17">
  <si>
    <t>Изделие производится по индивидуальным характеристикам Заказчика. Обмену и возврату не подлежит.</t>
  </si>
  <si>
    <t>Заказчик _____________________/_____________________</t>
  </si>
  <si>
    <t>Исполнитель ________________/_Иванов А. О.</t>
  </si>
  <si>
    <t>РАЗНИЦА С ПРОЕМОМ</t>
  </si>
  <si>
    <t>3+3 полотна внутри проема</t>
  </si>
  <si>
    <t>Размеры проема</t>
  </si>
  <si>
    <t>Размеры полотна указаны для чистового проема без облагораживания проема доборами</t>
  </si>
  <si>
    <t xml:space="preserve">Ширина полоттна </t>
  </si>
  <si>
    <t>П1, П2, П3, П4</t>
  </si>
  <si>
    <t>Высота плотна</t>
  </si>
  <si>
    <t>Количество полотен в комплекте</t>
  </si>
  <si>
    <t>Ширина проема "А"</t>
  </si>
  <si>
    <t>Высота проема "Б"</t>
  </si>
  <si>
    <t>Название комплекта</t>
  </si>
  <si>
    <t>от</t>
  </si>
  <si>
    <t>Схема монтажа раздвижной перегородки в вертикальном разрезе</t>
  </si>
  <si>
    <t>Заказ-приложение 2 к договору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</si>
</sst>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5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4" fillId="0" borderId="0" xfId="1" applyBorder="1"/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7" fillId="3" borderId="1" xfId="0" applyNumberFormat="1" applyFont="1" applyFill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13</xdr:row>
      <xdr:rowOff>152399</xdr:rowOff>
    </xdr:from>
    <xdr:to>
      <xdr:col>4</xdr:col>
      <xdr:colOff>2369704</xdr:colOff>
      <xdr:row>42</xdr:row>
      <xdr:rowOff>180974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573AB2C8-C968-4B14-8216-25EBED7E4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5838824"/>
          <a:ext cx="7056004" cy="555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249A9-EAD8-4C7A-A0DF-3336821577EE}">
  <sheetPr>
    <pageSetUpPr fitToPage="1"/>
  </sheetPr>
  <dimension ref="A1:H49"/>
  <sheetViews>
    <sheetView tabSelected="1" view="pageBreakPreview" zoomScaleNormal="115" zoomScaleSheetLayoutView="100" workbookViewId="0">
      <selection activeCell="B10" sqref="B10"/>
    </sheetView>
  </sheetViews>
  <sheetFormatPr defaultRowHeight="15" x14ac:dyDescent="0.25"/>
  <cols>
    <col min="2" max="2" width="31.85546875" customWidth="1"/>
    <col min="3" max="3" width="21.85546875" customWidth="1"/>
    <col min="4" max="4" width="21.140625" customWidth="1"/>
    <col min="5" max="5" width="37.140625" customWidth="1"/>
    <col min="6" max="6" width="16.42578125" customWidth="1"/>
    <col min="7" max="8" width="6" customWidth="1"/>
  </cols>
  <sheetData>
    <row r="1" spans="1:8" ht="23.25" x14ac:dyDescent="0.35">
      <c r="B1" s="15" t="s">
        <v>16</v>
      </c>
      <c r="E1" s="15" t="s">
        <v>14</v>
      </c>
    </row>
    <row r="3" spans="1:8" x14ac:dyDescent="0.25">
      <c r="B3" t="s">
        <v>6</v>
      </c>
      <c r="E3" s="5"/>
      <c r="F3" s="5"/>
    </row>
    <row r="4" spans="1:8" x14ac:dyDescent="0.25">
      <c r="B4" t="s">
        <v>0</v>
      </c>
      <c r="E4" s="5"/>
      <c r="F4" s="5"/>
    </row>
    <row r="5" spans="1:8" x14ac:dyDescent="0.25">
      <c r="E5" s="5"/>
      <c r="F5" s="5"/>
    </row>
    <row r="6" spans="1:8" x14ac:dyDescent="0.25">
      <c r="A6" s="12"/>
      <c r="C6" s="3" t="s">
        <v>11</v>
      </c>
      <c r="D6" s="3" t="s">
        <v>12</v>
      </c>
      <c r="E6" s="5"/>
      <c r="F6" s="5"/>
      <c r="G6" s="11"/>
      <c r="H6" s="11"/>
    </row>
    <row r="7" spans="1:8" ht="23.25" x14ac:dyDescent="0.35">
      <c r="A7" s="12"/>
      <c r="B7" t="s">
        <v>5</v>
      </c>
      <c r="C7" s="14">
        <v>0</v>
      </c>
      <c r="D7" s="14">
        <v>0</v>
      </c>
      <c r="E7" s="4"/>
      <c r="F7" s="4"/>
      <c r="G7" s="11"/>
      <c r="H7" s="11"/>
    </row>
    <row r="8" spans="1:8" x14ac:dyDescent="0.25">
      <c r="A8" s="12"/>
      <c r="B8" s="21" t="s">
        <v>13</v>
      </c>
      <c r="C8" s="7" t="s">
        <v>7</v>
      </c>
      <c r="D8" s="7" t="s">
        <v>9</v>
      </c>
      <c r="E8" s="19" t="s">
        <v>10</v>
      </c>
      <c r="F8" s="16" t="s">
        <v>3</v>
      </c>
      <c r="G8" s="6"/>
      <c r="H8" s="6"/>
    </row>
    <row r="9" spans="1:8" x14ac:dyDescent="0.25">
      <c r="A9" s="12"/>
      <c r="B9" s="21"/>
      <c r="C9" s="7" t="s">
        <v>8</v>
      </c>
      <c r="D9" s="7" t="s">
        <v>8</v>
      </c>
      <c r="E9" s="20"/>
      <c r="F9" s="16"/>
      <c r="G9" s="6"/>
      <c r="H9" s="6"/>
    </row>
    <row r="10" spans="1:8" x14ac:dyDescent="0.25">
      <c r="A10" s="12"/>
      <c r="B10" s="13" t="s">
        <v>4</v>
      </c>
      <c r="C10" s="2">
        <f>_xlfn.CEILING.MATH(G24,5)</f>
        <v>40</v>
      </c>
      <c r="D10" s="2">
        <f>_xlfn.FLOOR.MATH(H24,5)</f>
        <v>-130</v>
      </c>
      <c r="E10" s="1">
        <v>6</v>
      </c>
      <c r="F10" s="17" t="e">
        <f>$C$7-(#REF!*#REF!)</f>
        <v>#REF!</v>
      </c>
      <c r="G10" s="6" t="e">
        <f>($C$7+30)/#REF!</f>
        <v>#REF!</v>
      </c>
      <c r="H10" s="6">
        <f>($D$7-130)</f>
        <v>-130</v>
      </c>
    </row>
    <row r="11" spans="1:8" x14ac:dyDescent="0.25">
      <c r="B11" s="9"/>
      <c r="C11" s="9"/>
      <c r="D11" s="9"/>
      <c r="E11" s="5"/>
      <c r="F11" s="17" t="e">
        <f>$C$7-(#REF!*#REF!)</f>
        <v>#REF!</v>
      </c>
      <c r="G11" s="6" t="e">
        <f>($C$7+60)/#REF!</f>
        <v>#REF!</v>
      </c>
      <c r="H11" s="6">
        <f t="shared" ref="H11:H25" si="0">($D$7-130)</f>
        <v>-130</v>
      </c>
    </row>
    <row r="12" spans="1:8" x14ac:dyDescent="0.25">
      <c r="B12" s="9"/>
      <c r="C12" s="9"/>
      <c r="D12" s="9"/>
      <c r="E12" s="5"/>
      <c r="F12" s="17" t="e">
        <f>$C$7-(#REF!*#REF!)+60</f>
        <v>#REF!</v>
      </c>
      <c r="G12" s="6" t="e">
        <f>($C$7+30+60)/#REF!</f>
        <v>#REF!</v>
      </c>
      <c r="H12" s="6">
        <f t="shared" si="0"/>
        <v>-130</v>
      </c>
    </row>
    <row r="13" spans="1:8" ht="26.25" x14ac:dyDescent="0.4">
      <c r="B13" s="18" t="s">
        <v>15</v>
      </c>
      <c r="C13" s="9"/>
      <c r="D13" s="9"/>
      <c r="E13" s="5"/>
      <c r="F13" s="17" t="e">
        <f>$C$7-(#REF!*#REF!)+120</f>
        <v>#REF!</v>
      </c>
      <c r="G13" s="6" t="e">
        <f>($C$7+60+120)/#REF!</f>
        <v>#REF!</v>
      </c>
      <c r="H13" s="6">
        <f t="shared" si="0"/>
        <v>-130</v>
      </c>
    </row>
    <row r="14" spans="1:8" x14ac:dyDescent="0.25">
      <c r="B14" s="8"/>
      <c r="C14" s="9"/>
      <c r="D14" s="9"/>
      <c r="E14" s="5"/>
      <c r="F14" s="17" t="e">
        <f>$C$7-(#REF!*#REF!)+120</f>
        <v>#REF!</v>
      </c>
      <c r="G14" s="6" t="e">
        <f>($C$7+30+120)/#REF!</f>
        <v>#REF!</v>
      </c>
      <c r="H14" s="6">
        <f t="shared" si="0"/>
        <v>-130</v>
      </c>
    </row>
    <row r="15" spans="1:8" x14ac:dyDescent="0.25">
      <c r="F15" s="17" t="e">
        <f>$C$7-(#REF!*#REF!)+180</f>
        <v>#REF!</v>
      </c>
      <c r="G15" s="6" t="e">
        <f>($C$7+30+180)/#REF!</f>
        <v>#REF!</v>
      </c>
      <c r="H15" s="6">
        <f t="shared" si="0"/>
        <v>-130</v>
      </c>
    </row>
    <row r="16" spans="1:8" x14ac:dyDescent="0.25">
      <c r="F16" s="17" t="e">
        <f>$C$7-(#REF!*#REF!)</f>
        <v>#REF!</v>
      </c>
      <c r="G16" s="6" t="e">
        <f>($C$7+60)/#REF!</f>
        <v>#REF!</v>
      </c>
      <c r="H16" s="6">
        <f t="shared" si="0"/>
        <v>-130</v>
      </c>
    </row>
    <row r="17" spans="6:8" x14ac:dyDescent="0.25">
      <c r="F17" s="17" t="e">
        <f>$C$7-(#REF!*#REF!)+120</f>
        <v>#REF!</v>
      </c>
      <c r="G17" s="6" t="e">
        <f>($C$7+60+120)/#REF!</f>
        <v>#REF!</v>
      </c>
      <c r="H17" s="6">
        <f t="shared" si="0"/>
        <v>-130</v>
      </c>
    </row>
    <row r="18" spans="6:8" x14ac:dyDescent="0.25">
      <c r="F18" s="17" t="e">
        <f>$C$7-(#REF!*#REF!)+240</f>
        <v>#REF!</v>
      </c>
      <c r="G18" s="6" t="e">
        <f>($C$7+60+240)/#REF!</f>
        <v>#REF!</v>
      </c>
      <c r="H18" s="6">
        <f t="shared" si="0"/>
        <v>-130</v>
      </c>
    </row>
    <row r="19" spans="6:8" x14ac:dyDescent="0.25">
      <c r="F19" s="17" t="e">
        <f>$C$7-(#REF!*#REF!)+360</f>
        <v>#REF!</v>
      </c>
      <c r="G19" s="6" t="e">
        <f>($C$7+60+360)/#REF!</f>
        <v>#REF!</v>
      </c>
      <c r="H19" s="6">
        <f t="shared" si="0"/>
        <v>-130</v>
      </c>
    </row>
    <row r="20" spans="6:8" x14ac:dyDescent="0.25">
      <c r="F20" s="17" t="e">
        <f>$C$7-(#REF!*#REF!)+60</f>
        <v>#REF!</v>
      </c>
      <c r="G20" s="6" t="e">
        <f>($C$7+60)/#REF!</f>
        <v>#REF!</v>
      </c>
      <c r="H20" s="6">
        <f t="shared" si="0"/>
        <v>-130</v>
      </c>
    </row>
    <row r="21" spans="6:8" x14ac:dyDescent="0.25">
      <c r="F21" s="17" t="e">
        <f>$C$7-(#REF!*#REF!)+120</f>
        <v>#REF!</v>
      </c>
      <c r="G21" s="6" t="e">
        <f>($C$7+120)/#REF!</f>
        <v>#REF!</v>
      </c>
      <c r="H21" s="6">
        <f t="shared" si="0"/>
        <v>-130</v>
      </c>
    </row>
    <row r="22" spans="6:8" x14ac:dyDescent="0.25">
      <c r="F22" s="17" t="e">
        <f>$C$7-(#REF!*#REF!)+180</f>
        <v>#REF!</v>
      </c>
      <c r="G22" s="6" t="e">
        <f>($C$7+180)/#REF!</f>
        <v>#REF!</v>
      </c>
      <c r="H22" s="6">
        <f t="shared" si="0"/>
        <v>-130</v>
      </c>
    </row>
    <row r="23" spans="6:8" x14ac:dyDescent="0.25">
      <c r="F23" s="17" t="e">
        <f>$C$7-(#REF!*#REF!)+120</f>
        <v>#REF!</v>
      </c>
      <c r="G23" s="6" t="e">
        <f>($C$7+120)/#REF!</f>
        <v>#REF!</v>
      </c>
      <c r="H23" s="6">
        <f t="shared" si="0"/>
        <v>-130</v>
      </c>
    </row>
    <row r="24" spans="6:8" x14ac:dyDescent="0.25">
      <c r="F24" s="17">
        <f>$C$7-(C10*E10)+240</f>
        <v>0</v>
      </c>
      <c r="G24" s="6">
        <f>($C$7+240)/E10</f>
        <v>40</v>
      </c>
      <c r="H24" s="6">
        <f t="shared" si="0"/>
        <v>-130</v>
      </c>
    </row>
    <row r="25" spans="6:8" x14ac:dyDescent="0.25">
      <c r="F25" s="17" t="e">
        <f>$C$7-(#REF!*#REF!)+360</f>
        <v>#REF!</v>
      </c>
      <c r="G25" s="6" t="e">
        <f>($C$7+360)/#REF!</f>
        <v>#REF!</v>
      </c>
      <c r="H25" s="6">
        <f t="shared" si="0"/>
        <v>-130</v>
      </c>
    </row>
    <row r="26" spans="6:8" x14ac:dyDescent="0.25">
      <c r="F26" s="10"/>
      <c r="G26" s="6"/>
      <c r="H26" s="6"/>
    </row>
    <row r="27" spans="6:8" x14ac:dyDescent="0.25">
      <c r="F27" s="10"/>
      <c r="G27" s="6"/>
      <c r="H27" s="6"/>
    </row>
    <row r="28" spans="6:8" x14ac:dyDescent="0.25">
      <c r="F28" s="10"/>
      <c r="G28" s="6"/>
      <c r="H28" s="6"/>
    </row>
    <row r="29" spans="6:8" x14ac:dyDescent="0.25">
      <c r="F29" s="10"/>
      <c r="G29" s="6"/>
      <c r="H29" s="6"/>
    </row>
    <row r="45" spans="2:2" ht="26.25" x14ac:dyDescent="0.4">
      <c r="B45" s="18"/>
    </row>
    <row r="49" spans="2:4" x14ac:dyDescent="0.25">
      <c r="B49" t="s">
        <v>1</v>
      </c>
      <c r="D49" t="s">
        <v>2</v>
      </c>
    </row>
  </sheetData>
  <mergeCells count="2">
    <mergeCell ref="E8:E9"/>
    <mergeCell ref="B8:B9"/>
  </mergeCells>
  <conditionalFormatting sqref="F10:F29">
    <cfRule type="cellIs" dxfId="0" priority="1" operator="greaterThan">
      <formula>50</formula>
    </cfRule>
  </conditionalFormatting>
  <pageMargins left="0.25" right="0.25" top="0.75" bottom="0.75" header="0.3" footer="0.3"/>
  <pageSetup paperSize="9" scale="99" fitToWidth="0" orientation="portrait" r:id="rId1"/>
  <ignoredErrors>
    <ignoredError sqref="F22:G2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Калькулятор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Дарья</cp:lastModifiedBy>
  <cp:lastPrinted>2023-04-24T10:33:02Z</cp:lastPrinted>
  <dcterms:created xsi:type="dcterms:W3CDTF">2022-12-21T05:28:14Z</dcterms:created>
  <dcterms:modified xsi:type="dcterms:W3CDTF">2023-04-26T05:43:39Z</dcterms:modified>
</cp:coreProperties>
</file>